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234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B23" i="1"/>
  <c r="B24" s="1"/>
  <c r="B22"/>
  <c r="E20"/>
  <c r="B20" s="1"/>
  <c r="B18"/>
  <c r="B17"/>
  <c r="B19" s="1"/>
  <c r="B16"/>
  <c r="B14"/>
  <c r="B12"/>
  <c r="B11"/>
  <c r="E10"/>
  <c r="B10"/>
  <c r="E9"/>
  <c r="B9"/>
  <c r="B8"/>
  <c r="B21" s="1"/>
  <c r="B7"/>
  <c r="B13" l="1"/>
</calcChain>
</file>

<file path=xl/sharedStrings.xml><?xml version="1.0" encoding="utf-8"?>
<sst xmlns="http://schemas.openxmlformats.org/spreadsheetml/2006/main" count="47" uniqueCount="35">
  <si>
    <t>Número de Homens</t>
  </si>
  <si>
    <t>Número de Mulheres</t>
  </si>
  <si>
    <t>Inventário</t>
  </si>
  <si>
    <t>Lingüiça</t>
  </si>
  <si>
    <t>kg</t>
  </si>
  <si>
    <t>Carne</t>
  </si>
  <si>
    <t>Cerveja</t>
  </si>
  <si>
    <t>Caixa de 12 Latas</t>
  </si>
  <si>
    <t>=</t>
  </si>
  <si>
    <t>Latas</t>
  </si>
  <si>
    <t>Refrigerante</t>
  </si>
  <si>
    <t>Garrafas 2l</t>
  </si>
  <si>
    <t>Litros</t>
  </si>
  <si>
    <t>Pães</t>
  </si>
  <si>
    <t>Unidades</t>
  </si>
  <si>
    <t>Farofa Temperada</t>
  </si>
  <si>
    <t>Sacos</t>
  </si>
  <si>
    <t>Carvão</t>
  </si>
  <si>
    <t>Guardanapos</t>
  </si>
  <si>
    <t>Embalagens c/50</t>
  </si>
  <si>
    <t>Álcool</t>
  </si>
  <si>
    <t>Litro</t>
  </si>
  <si>
    <t>Pano de Prato</t>
  </si>
  <si>
    <t>Facas Churrasqueiro</t>
  </si>
  <si>
    <t>Pratos</t>
  </si>
  <si>
    <t>Garfos</t>
  </si>
  <si>
    <t>Copos plásticos</t>
  </si>
  <si>
    <t>Embalagens c/20</t>
  </si>
  <si>
    <t>Sal Grosso</t>
  </si>
  <si>
    <t>Limão</t>
  </si>
  <si>
    <t>Pinga</t>
  </si>
  <si>
    <t>Açucar</t>
  </si>
  <si>
    <t>Sacos 1kg</t>
  </si>
  <si>
    <t>Calculadora para churrasco</t>
  </si>
  <si>
    <t>Apreencha apenas os campos em amarelo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</si>
</sst>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26"/>
      <name val="Tahoma"/>
      <family val="2"/>
    </font>
    <font>
      <sz val="8"/>
      <name val="Tahoma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indexed="9"/>
      <name val="Arial Narrow"/>
      <family val="2"/>
    </font>
    <font>
      <b/>
      <sz val="8"/>
      <name val="Arial Narrow"/>
      <family val="2"/>
    </font>
    <font>
      <sz val="12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3" fillId="0" borderId="4" xfId="0" applyFont="1" applyBorder="1"/>
    <xf numFmtId="1" fontId="4" fillId="3" borderId="9" xfId="0" applyNumberFormat="1" applyFont="1" applyFill="1" applyBorder="1" applyAlignment="1">
      <alignment horizontal="center"/>
    </xf>
    <xf numFmtId="0" fontId="3" fillId="0" borderId="6" xfId="0" applyFont="1" applyBorder="1"/>
    <xf numFmtId="1" fontId="4" fillId="3" borderId="11" xfId="0" applyNumberFormat="1" applyFont="1" applyFill="1" applyBorder="1" applyAlignment="1">
      <alignment horizontal="center"/>
    </xf>
    <xf numFmtId="0" fontId="4" fillId="5" borderId="13" xfId="0" applyFont="1" applyFill="1" applyBorder="1"/>
    <xf numFmtId="1" fontId="4" fillId="5" borderId="14" xfId="0" applyNumberFormat="1" applyFont="1" applyFill="1" applyBorder="1" applyAlignment="1">
      <alignment horizontal="center"/>
    </xf>
    <xf numFmtId="0" fontId="4" fillId="5" borderId="14" xfId="0" applyFont="1" applyFill="1" applyBorder="1"/>
    <xf numFmtId="0" fontId="4" fillId="5" borderId="14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right"/>
    </xf>
    <xf numFmtId="0" fontId="7" fillId="4" borderId="16" xfId="0" applyFont="1" applyFill="1" applyBorder="1" applyAlignment="1">
      <alignment horizontal="right"/>
    </xf>
    <xf numFmtId="2" fontId="4" fillId="0" borderId="17" xfId="0" applyNumberFormat="1" applyFont="1" applyBorder="1"/>
    <xf numFmtId="0" fontId="3" fillId="0" borderId="17" xfId="0" applyFont="1" applyBorder="1"/>
    <xf numFmtId="0" fontId="4" fillId="2" borderId="18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9" xfId="0" applyFont="1" applyFill="1" applyBorder="1"/>
    <xf numFmtId="0" fontId="7" fillId="4" borderId="20" xfId="0" applyFont="1" applyFill="1" applyBorder="1" applyAlignment="1">
      <alignment horizontal="right"/>
    </xf>
    <xf numFmtId="2" fontId="4" fillId="0" borderId="21" xfId="0" applyNumberFormat="1" applyFont="1" applyBorder="1"/>
    <xf numFmtId="0" fontId="3" fillId="0" borderId="21" xfId="0" applyFont="1" applyBorder="1"/>
    <xf numFmtId="0" fontId="4" fillId="2" borderId="22" xfId="0" applyFont="1" applyFill="1" applyBorder="1" applyAlignment="1">
      <alignment horizontal="center"/>
    </xf>
    <xf numFmtId="0" fontId="3" fillId="2" borderId="21" xfId="0" applyFont="1" applyFill="1" applyBorder="1"/>
    <xf numFmtId="0" fontId="3" fillId="2" borderId="23" xfId="0" applyFont="1" applyFill="1" applyBorder="1"/>
    <xf numFmtId="1" fontId="4" fillId="0" borderId="17" xfId="0" applyNumberFormat="1" applyFont="1" applyBorder="1"/>
    <xf numFmtId="0" fontId="3" fillId="0" borderId="17" xfId="0" quotePrefix="1" applyFont="1" applyBorder="1" applyAlignment="1">
      <alignment horizontal="center"/>
    </xf>
    <xf numFmtId="0" fontId="3" fillId="0" borderId="19" xfId="0" applyFont="1" applyBorder="1"/>
    <xf numFmtId="1" fontId="4" fillId="0" borderId="21" xfId="0" applyNumberFormat="1" applyFont="1" applyBorder="1"/>
    <xf numFmtId="0" fontId="4" fillId="0" borderId="21" xfId="0" quotePrefix="1" applyFont="1" applyBorder="1" applyAlignment="1">
      <alignment horizontal="center"/>
    </xf>
    <xf numFmtId="0" fontId="3" fillId="0" borderId="23" xfId="0" applyFont="1" applyBorder="1"/>
    <xf numFmtId="0" fontId="7" fillId="4" borderId="24" xfId="0" applyFont="1" applyFill="1" applyBorder="1" applyAlignment="1">
      <alignment horizontal="right"/>
    </xf>
    <xf numFmtId="1" fontId="4" fillId="0" borderId="25" xfId="0" applyNumberFormat="1" applyFont="1" applyBorder="1"/>
    <xf numFmtId="0" fontId="3" fillId="0" borderId="25" xfId="0" applyFont="1" applyBorder="1"/>
    <xf numFmtId="0" fontId="4" fillId="2" borderId="26" xfId="0" applyFont="1" applyFill="1" applyBorder="1" applyAlignment="1">
      <alignment horizontal="center"/>
    </xf>
    <xf numFmtId="0" fontId="3" fillId="2" borderId="25" xfId="0" applyFont="1" applyFill="1" applyBorder="1"/>
    <xf numFmtId="0" fontId="3" fillId="2" borderId="27" xfId="0" applyFont="1" applyFill="1" applyBorder="1"/>
    <xf numFmtId="0" fontId="7" fillId="4" borderId="28" xfId="0" applyFont="1" applyFill="1" applyBorder="1" applyAlignment="1">
      <alignment horizontal="right"/>
    </xf>
    <xf numFmtId="1" fontId="4" fillId="0" borderId="29" xfId="0" applyNumberFormat="1" applyFont="1" applyBorder="1"/>
    <xf numFmtId="0" fontId="3" fillId="0" borderId="29" xfId="0" applyFont="1" applyBorder="1"/>
    <xf numFmtId="0" fontId="4" fillId="2" borderId="30" xfId="0" applyFont="1" applyFill="1" applyBorder="1" applyAlignment="1">
      <alignment horizontal="center"/>
    </xf>
    <xf numFmtId="0" fontId="3" fillId="2" borderId="29" xfId="0" applyFont="1" applyFill="1" applyBorder="1"/>
    <xf numFmtId="0" fontId="3" fillId="2" borderId="31" xfId="0" applyFont="1" applyFill="1" applyBorder="1"/>
    <xf numFmtId="0" fontId="4" fillId="0" borderId="0" xfId="0" quotePrefix="1" applyFont="1" applyBorder="1" applyAlignment="1">
      <alignment horizontal="center"/>
    </xf>
    <xf numFmtId="1" fontId="3" fillId="0" borderId="0" xfId="0" applyNumberFormat="1" applyFont="1" applyBorder="1"/>
    <xf numFmtId="0" fontId="3" fillId="0" borderId="5" xfId="0" applyFont="1" applyBorder="1"/>
    <xf numFmtId="0" fontId="4" fillId="2" borderId="30" xfId="0" applyFont="1" applyFill="1" applyBorder="1"/>
    <xf numFmtId="0" fontId="4" fillId="2" borderId="22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H6" sqref="H6"/>
    </sheetView>
  </sheetViews>
  <sheetFormatPr defaultRowHeight="15"/>
  <cols>
    <col min="1" max="1" width="22.85546875" bestFit="1" customWidth="1"/>
    <col min="2" max="2" width="5.5703125" bestFit="1" customWidth="1"/>
    <col min="3" max="3" width="16.28515625" bestFit="1" customWidth="1"/>
    <col min="4" max="4" width="2.140625" bestFit="1" customWidth="1"/>
    <col min="5" max="5" width="4" bestFit="1" customWidth="1"/>
    <col min="6" max="6" width="18.7109375" bestFit="1" customWidth="1"/>
  </cols>
  <sheetData>
    <row r="1" spans="1:8">
      <c r="A1" s="48" t="s">
        <v>33</v>
      </c>
      <c r="B1" s="49"/>
      <c r="C1" s="49"/>
      <c r="D1" s="49"/>
      <c r="E1" s="49"/>
      <c r="F1" s="50"/>
    </row>
    <row r="2" spans="1:8">
      <c r="A2" s="51"/>
      <c r="B2" s="52"/>
      <c r="C2" s="52"/>
      <c r="D2" s="52"/>
      <c r="E2" s="52"/>
      <c r="F2" s="53"/>
    </row>
    <row r="3" spans="1:8" ht="33" thickBot="1">
      <c r="A3" s="1"/>
      <c r="B3" s="2"/>
      <c r="C3" s="2"/>
      <c r="D3" s="2"/>
      <c r="E3" s="2"/>
      <c r="F3" s="3"/>
    </row>
    <row r="4" spans="1:8" ht="15.75">
      <c r="A4" s="4" t="s">
        <v>0</v>
      </c>
      <c r="B4" s="5">
        <v>50</v>
      </c>
      <c r="C4" s="54"/>
      <c r="D4" s="55"/>
      <c r="E4" s="55"/>
      <c r="F4" s="56"/>
    </row>
    <row r="5" spans="1:8" ht="16.5" thickBot="1">
      <c r="A5" s="6" t="s">
        <v>1</v>
      </c>
      <c r="B5" s="7">
        <v>10</v>
      </c>
      <c r="C5" s="57"/>
      <c r="D5" s="58"/>
      <c r="E5" s="58"/>
      <c r="F5" s="59"/>
      <c r="H5" t="s">
        <v>34</v>
      </c>
    </row>
    <row r="6" spans="1:8" ht="16.5" thickBot="1">
      <c r="A6" s="8" t="s">
        <v>2</v>
      </c>
      <c r="B6" s="9"/>
      <c r="C6" s="10"/>
      <c r="D6" s="11"/>
      <c r="E6" s="10"/>
      <c r="F6" s="12"/>
    </row>
    <row r="7" spans="1:8" ht="15.75">
      <c r="A7" s="13" t="s">
        <v>3</v>
      </c>
      <c r="B7" s="14">
        <f>B4*0.25+B5*0.2</f>
        <v>14.5</v>
      </c>
      <c r="C7" s="15" t="s">
        <v>4</v>
      </c>
      <c r="D7" s="16"/>
      <c r="E7" s="17"/>
      <c r="F7" s="18"/>
    </row>
    <row r="8" spans="1:8" ht="16.5" thickBot="1">
      <c r="A8" s="19" t="s">
        <v>5</v>
      </c>
      <c r="B8" s="20">
        <f>B4*0.32+B5*0.3</f>
        <v>19</v>
      </c>
      <c r="C8" s="21" t="s">
        <v>4</v>
      </c>
      <c r="D8" s="22"/>
      <c r="E8" s="23"/>
      <c r="F8" s="24"/>
    </row>
    <row r="9" spans="1:8" ht="15.75">
      <c r="A9" s="13" t="s">
        <v>6</v>
      </c>
      <c r="B9" s="25">
        <f>(B4*6+B5*4)/12</f>
        <v>28.333333333333332</v>
      </c>
      <c r="C9" s="15" t="s">
        <v>7</v>
      </c>
      <c r="D9" s="26" t="s">
        <v>8</v>
      </c>
      <c r="E9" s="15">
        <f>B4*6+B5*4</f>
        <v>340</v>
      </c>
      <c r="F9" s="27" t="s">
        <v>9</v>
      </c>
    </row>
    <row r="10" spans="1:8" ht="16.5" thickBot="1">
      <c r="A10" s="19" t="s">
        <v>10</v>
      </c>
      <c r="B10" s="28">
        <f>(B4*0.3+B5*0.5)/2</f>
        <v>10</v>
      </c>
      <c r="C10" s="21" t="s">
        <v>11</v>
      </c>
      <c r="D10" s="29" t="s">
        <v>8</v>
      </c>
      <c r="E10" s="21">
        <f>B4*0.3+B5*0.5</f>
        <v>20</v>
      </c>
      <c r="F10" s="30" t="s">
        <v>12</v>
      </c>
    </row>
    <row r="11" spans="1:8" ht="15.75">
      <c r="A11" s="13" t="s">
        <v>13</v>
      </c>
      <c r="B11" s="25">
        <f>B4*2+B5*1.5</f>
        <v>115</v>
      </c>
      <c r="C11" s="15" t="s">
        <v>14</v>
      </c>
      <c r="D11" s="16"/>
      <c r="E11" s="17"/>
      <c r="F11" s="18"/>
    </row>
    <row r="12" spans="1:8" ht="16.5" thickBot="1">
      <c r="A12" s="19" t="s">
        <v>15</v>
      </c>
      <c r="B12" s="28">
        <f>1+(B4*0.03+B5*0.01)</f>
        <v>2.6</v>
      </c>
      <c r="C12" s="21" t="s">
        <v>16</v>
      </c>
      <c r="D12" s="22"/>
      <c r="E12" s="23"/>
      <c r="F12" s="24"/>
    </row>
    <row r="13" spans="1:8" ht="15.75">
      <c r="A13" s="31" t="s">
        <v>17</v>
      </c>
      <c r="B13" s="32">
        <f>1+B8/7</f>
        <v>3.7142857142857144</v>
      </c>
      <c r="C13" s="33" t="s">
        <v>16</v>
      </c>
      <c r="D13" s="34"/>
      <c r="E13" s="35"/>
      <c r="F13" s="36"/>
    </row>
    <row r="14" spans="1:8" ht="15.75">
      <c r="A14" s="37" t="s">
        <v>18</v>
      </c>
      <c r="B14" s="38">
        <f>1+(B4+B5)/14</f>
        <v>5.2857142857142856</v>
      </c>
      <c r="C14" s="39" t="s">
        <v>19</v>
      </c>
      <c r="D14" s="40"/>
      <c r="E14" s="41"/>
      <c r="F14" s="42"/>
    </row>
    <row r="15" spans="1:8" ht="15.75">
      <c r="A15" s="37" t="s">
        <v>20</v>
      </c>
      <c r="B15" s="38">
        <v>1</v>
      </c>
      <c r="C15" s="39" t="s">
        <v>21</v>
      </c>
      <c r="D15" s="40"/>
      <c r="E15" s="41"/>
      <c r="F15" s="42"/>
    </row>
    <row r="16" spans="1:8" ht="15.75">
      <c r="A16" s="37" t="s">
        <v>22</v>
      </c>
      <c r="B16" s="38">
        <f>(B4+B5)/10+1</f>
        <v>7</v>
      </c>
      <c r="C16" s="39" t="s">
        <v>14</v>
      </c>
      <c r="D16" s="40"/>
      <c r="E16" s="41"/>
      <c r="F16" s="42"/>
    </row>
    <row r="17" spans="1:6" ht="15.75">
      <c r="A17" s="37" t="s">
        <v>23</v>
      </c>
      <c r="B17" s="38">
        <f>(B4+B5)/10+2</f>
        <v>8</v>
      </c>
      <c r="C17" s="39" t="s">
        <v>14</v>
      </c>
      <c r="D17" s="40"/>
      <c r="E17" s="41"/>
      <c r="F17" s="42"/>
    </row>
    <row r="18" spans="1:6" ht="15.75">
      <c r="A18" s="37" t="s">
        <v>24</v>
      </c>
      <c r="B18" s="38">
        <f>3+B4/10+B5/10</f>
        <v>9</v>
      </c>
      <c r="C18" s="39" t="s">
        <v>14</v>
      </c>
      <c r="D18" s="40"/>
      <c r="E18" s="41"/>
      <c r="F18" s="42"/>
    </row>
    <row r="19" spans="1:6" ht="16.5" thickBot="1">
      <c r="A19" s="37" t="s">
        <v>25</v>
      </c>
      <c r="B19" s="38">
        <f>B17</f>
        <v>8</v>
      </c>
      <c r="C19" s="39" t="s">
        <v>14</v>
      </c>
      <c r="D19" s="22"/>
      <c r="E19" s="23"/>
      <c r="F19" s="24"/>
    </row>
    <row r="20" spans="1:6" ht="16.5" thickBot="1">
      <c r="A20" s="37" t="s">
        <v>26</v>
      </c>
      <c r="B20" s="38">
        <f>E20/20</f>
        <v>3.75</v>
      </c>
      <c r="C20" s="39" t="s">
        <v>27</v>
      </c>
      <c r="D20" s="43" t="s">
        <v>8</v>
      </c>
      <c r="E20" s="44">
        <f>B4*1.2+B5*1.5</f>
        <v>75</v>
      </c>
      <c r="F20" s="45" t="s">
        <v>14</v>
      </c>
    </row>
    <row r="21" spans="1:6" ht="15.75">
      <c r="A21" s="37" t="s">
        <v>28</v>
      </c>
      <c r="B21" s="38">
        <f>B8/30+1</f>
        <v>1.6333333333333333</v>
      </c>
      <c r="C21" s="39" t="s">
        <v>16</v>
      </c>
      <c r="D21" s="16"/>
      <c r="E21" s="17"/>
      <c r="F21" s="18"/>
    </row>
    <row r="22" spans="1:6" ht="15.75">
      <c r="A22" s="37" t="s">
        <v>29</v>
      </c>
      <c r="B22" s="38">
        <f>3+(B4/2+B5/2)</f>
        <v>33</v>
      </c>
      <c r="C22" s="39" t="s">
        <v>14</v>
      </c>
      <c r="D22" s="40"/>
      <c r="E22" s="41"/>
      <c r="F22" s="42"/>
    </row>
    <row r="23" spans="1:6" ht="15.75">
      <c r="A23" s="37" t="s">
        <v>30</v>
      </c>
      <c r="B23" s="38">
        <f>(B4+B5)/20+1</f>
        <v>4</v>
      </c>
      <c r="C23" s="39" t="s">
        <v>12</v>
      </c>
      <c r="D23" s="46"/>
      <c r="E23" s="41"/>
      <c r="F23" s="42"/>
    </row>
    <row r="24" spans="1:6" ht="16.5" thickBot="1">
      <c r="A24" s="19" t="s">
        <v>31</v>
      </c>
      <c r="B24" s="28">
        <f>B23/5+1</f>
        <v>1.8</v>
      </c>
      <c r="C24" s="21" t="s">
        <v>32</v>
      </c>
      <c r="D24" s="47"/>
      <c r="E24" s="23"/>
      <c r="F24" s="24"/>
    </row>
  </sheetData>
  <mergeCells count="3">
    <mergeCell ref="A1:F2"/>
    <mergeCell ref="C4:F4"/>
    <mergeCell ref="C5:F5"/>
  </mergeCells>
  <conditionalFormatting sqref="C5:F5">
    <cfRule type="expression" dxfId="1" priority="2" stopIfTrue="1">
      <formula xml:space="preserve"> $B$4/$B$5 &gt; 1</formula>
    </cfRule>
  </conditionalFormatting>
  <conditionalFormatting sqref="C4:F4">
    <cfRule type="expression" dxfId="0" priority="1" stopIfTrue="1">
      <formula xml:space="preserve"> $B$4/$B$5 &lt; 0.8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ti</cp:lastModifiedBy>
  <dcterms:created xsi:type="dcterms:W3CDTF">2011-02-03T13:49:49Z</dcterms:created>
  <dcterms:modified xsi:type="dcterms:W3CDTF">2011-02-03T13:52:02Z</dcterms:modified>
</cp:coreProperties>
</file>